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ienstplan" sheetId="1" state="visible" r:id="rId3"/>
    <sheet name="Schichttypen" sheetId="2" state="visible" r:id="rId4"/>
    <sheet name="Rollen" sheetId="3" state="visible" r:id="rId5"/>
    <sheet name="Anleitung" sheetId="4" state="visible" r:id="rId6"/>
  </sheets>
  <definedNames>
    <definedName function="false" hidden="false" localSheetId="0" name="_xlnm.Print_Titles" vbProcedure="false">Dienstplan!$9:$9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<sst xmlns="http://schemas.openxmlformats.org/spreadsheetml/2006/main" count="123" uniqueCount="91">
  <si>
    <t xml:space="preserve">VOZINHA</t>
  </si>
  <si>
    <t xml:space="preserve">Dienstplan Woche</t>
  </si>
  <si>
    <t xml:space="preserve">Kostenlose Excel-Vorlage für die Wochenplanung im Schichtbetrieb.</t>
  </si>
  <si>
    <t xml:space="preserve">Standort / Betrieb</t>
  </si>
  <si>
    <t xml:space="preserve">Musterbetrieb</t>
  </si>
  <si>
    <t xml:space="preserve">Woche ab (Montag)</t>
  </si>
  <si>
    <t xml:space="preserve">Kalenderwoche</t>
  </si>
  <si>
    <t xml:space="preserve">Mitarbeiter/in</t>
  </si>
  <si>
    <t xml:space="preserve">Rolle</t>
  </si>
  <si>
    <t xml:space="preserve">Mo</t>
  </si>
  <si>
    <t xml:space="preserve">Di</t>
  </si>
  <si>
    <t xml:space="preserve">Mi</t>
  </si>
  <si>
    <t xml:space="preserve">Do</t>
  </si>
  <si>
    <t xml:space="preserve">Fr</t>
  </si>
  <si>
    <t xml:space="preserve">Sa</t>
  </si>
  <si>
    <t xml:space="preserve">So</t>
  </si>
  <si>
    <t xml:space="preserve">Summe Std</t>
  </si>
  <si>
    <t xml:space="preserve">Soll Std</t>
  </si>
  <si>
    <t xml:space="preserve">Differenz</t>
  </si>
  <si>
    <t xml:space="preserve">Beispiel: Anna Weber</t>
  </si>
  <si>
    <t xml:space="preserve">Fachkraft</t>
  </si>
  <si>
    <t xml:space="preserve">F</t>
  </si>
  <si>
    <t xml:space="preserve">S</t>
  </si>
  <si>
    <t xml:space="preserve">X</t>
  </si>
  <si>
    <t xml:space="preserve">Gesamtstunden Woche</t>
  </si>
  <si>
    <t xml:space="preserve">Besetzung je Schicht und Tag</t>
  </si>
  <si>
    <t xml:space="preserve">wird automatisch gezählt</t>
  </si>
  <si>
    <t xml:space="preserve">Schicht</t>
  </si>
  <si>
    <t xml:space="preserve">N</t>
  </si>
  <si>
    <t xml:space="preserve">T</t>
  </si>
  <si>
    <t xml:space="preserve">B</t>
  </si>
  <si>
    <t xml:space="preserve">U</t>
  </si>
  <si>
    <t xml:space="preserve">K</t>
  </si>
  <si>
    <t xml:space="preserve">Mindestbesetzung</t>
  </si>
  <si>
    <t xml:space="preserve">Plausibilitätsprüfung</t>
  </si>
  <si>
    <t xml:space="preserve">Legende</t>
  </si>
  <si>
    <t xml:space="preserve">Hellblau hinterlegt</t>
  </si>
  <si>
    <t xml:space="preserve">hier trägst du ein</t>
  </si>
  <si>
    <t xml:space="preserve">Grau geschrieben</t>
  </si>
  <si>
    <t xml:space="preserve">wird automatisch berechnet, bitte nicht überschreiben</t>
  </si>
  <si>
    <t xml:space="preserve">ok / zu dünn</t>
  </si>
  <si>
    <t xml:space="preserve">Ampel: erreicht die Besetzung eure Mindestvorgabe? Mindestbesetzung bitte anpassen, sie steht als Beispiel auf 1.</t>
  </si>
  <si>
    <t xml:space="preserve">Die Kürzel U, K und X zählen mit null Stunden und dienen nur der Übersicht.</t>
  </si>
  <si>
    <t xml:space="preserve">Zeile 10 ist ein Beispiel. Überschreibe sie mit euren Daten. Kostenlose Vorlage von Vozinha - vozinha.de</t>
  </si>
  <si>
    <t xml:space="preserve">Schichttypen</t>
  </si>
  <si>
    <t xml:space="preserve">Hier definierst du, welche Schichten es gibt. Der Dienstplan rechnet die Stunden daraus.</t>
  </si>
  <si>
    <t xml:space="preserve">Kürzel</t>
  </si>
  <si>
    <t xml:space="preserve">Bezeichnung</t>
  </si>
  <si>
    <t xml:space="preserve">Von</t>
  </si>
  <si>
    <t xml:space="preserve">Bis</t>
  </si>
  <si>
    <t xml:space="preserve">Pause (Min)</t>
  </si>
  <si>
    <t xml:space="preserve">Stunden</t>
  </si>
  <si>
    <t xml:space="preserve">Frühschicht</t>
  </si>
  <si>
    <t xml:space="preserve">Spätschicht</t>
  </si>
  <si>
    <t xml:space="preserve">Nachtschicht</t>
  </si>
  <si>
    <t xml:space="preserve">Tagesschicht</t>
  </si>
  <si>
    <t xml:space="preserve">Bereitschaft</t>
  </si>
  <si>
    <t xml:space="preserve">Urlaub</t>
  </si>
  <si>
    <t xml:space="preserve">Krank</t>
  </si>
  <si>
    <t xml:space="preserve">Frei</t>
  </si>
  <si>
    <t xml:space="preserve">Nachtschichten über Mitternacht werden korrekt gerechnet. Neue Schichttypen einfach in eine freie Zeile eintragen.</t>
  </si>
  <si>
    <t xml:space="preserve">Rollen und Qualifikationen</t>
  </si>
  <si>
    <t xml:space="preserve">Welche Rollen gibt es im Betrieb und was muss die Person können?</t>
  </si>
  <si>
    <t xml:space="preserve">Beschreibung</t>
  </si>
  <si>
    <t xml:space="preserve">Erforderliche Qualifikation</t>
  </si>
  <si>
    <t xml:space="preserve">Leitung</t>
  </si>
  <si>
    <t xml:space="preserve">Plant, gibt frei, verantwortet die Besetzung</t>
  </si>
  <si>
    <t xml:space="preserve">-</t>
  </si>
  <si>
    <t xml:space="preserve">Ausgebildete Kraft im Kernbereich</t>
  </si>
  <si>
    <t xml:space="preserve">abgeschlossene Ausbildung</t>
  </si>
  <si>
    <t xml:space="preserve">Aushilfe</t>
  </si>
  <si>
    <t xml:space="preserve">Unterstützt in Spitzenzeiten</t>
  </si>
  <si>
    <t xml:space="preserve">Einweisung</t>
  </si>
  <si>
    <t xml:space="preserve">Auszubildende/r</t>
  </si>
  <si>
    <t xml:space="preserve">In Ausbildung, nicht allein einsetzbar</t>
  </si>
  <si>
    <t xml:space="preserve">Betreuung durch Fachkraft</t>
  </si>
  <si>
    <t xml:space="preserve">So benutzt du diese Vorlage</t>
  </si>
  <si>
    <t xml:space="preserve">Vozinha - Dienstplanung, Zeiterfassung und Abwesenheiten in einem Tool. vozinha.de</t>
  </si>
  <si>
    <t xml:space="preserve">In drei Schritten startklar</t>
  </si>
  <si>
    <t xml:space="preserve">•  Blatt Schichttypen: trage ein, welche Schichten es bei euch gibt. Die Stundenzahl rechnet sich automatisch, auch über Mitternacht.</t>
  </si>
  <si>
    <t xml:space="preserve">•  Blatt Rollen: welche Rollen gibt es und welche Qualifikation braucht die jeweilige Person?</t>
  </si>
  <si>
    <t xml:space="preserve">•  Blatt Dienstplan: Namen eintragen und je Tag ein Schichtkürzel auswählen. Summe, Differenz zur Sollzeit und Besetzung rechnen sich mit.</t>
  </si>
  <si>
    <t xml:space="preserve">Was die Vorlage automatisch prüft</t>
  </si>
  <si>
    <t xml:space="preserve">•  Summe der geplanten Stunden je Person und die Abweichung von der vereinbarten Wochenarbeitszeit.</t>
  </si>
  <si>
    <t xml:space="preserve">•  Wie viele Personen je Schicht und Tag eingeplant sind.</t>
  </si>
  <si>
    <t xml:space="preserve">•  Ob die selbst gesetzte Mindestbesetzung erreicht wird - grün heißt ok, rot heißt zu dünn.</t>
  </si>
  <si>
    <t xml:space="preserve">Wo Excel an seine Grenzen kommt</t>
  </si>
  <si>
    <t xml:space="preserve">Die Vorlage rechnet, aber sie erinnert niemanden. Sie sagt nicht, wer schon zu viele Wochenenden hatte, sie meldet keine fehlende Qualifikation, und wenn jemand krank wird, ändert sich nichts von allein. Das Team sieht den Plan erst, wenn ihn jemand verschickt oder aushängt.</t>
  </si>
  <si>
    <t xml:space="preserve">Genau dort setzt Vozinha an: Der Plan entsteht an einer Stelle, das Team sieht ihn sofort auf dem Handy, gestempelt wird in derselben Anwendung, und das System meldet selbst, wo der Plan nicht aufgeht. Für bis zu fünf Personen dauerhaft kostenlos: vozinha.de</t>
  </si>
  <si>
    <t xml:space="preserve">Rechtlicher Hinweis</t>
  </si>
  <si>
    <t xml:space="preserve">Diese Vorlage ersetzt keine Rechtsberatung. Prüft Ruhezeiten, Höchstarbeitszeiten und Pausenregelungen nach Arbeitszeitgesetz und geltendem Tarifvertrag eigenständig.</t>
  </si>
</sst>
</file>

<file path=xl/styles.xml><?xml version="1.0" encoding="utf-8"?>
<styleSheet xmlns="http://schemas.openxmlformats.org/spreadsheetml/2006/main">
  <numFmts count="7">
    <numFmt numFmtId="164" formatCode="General"/>
    <numFmt numFmtId="165" formatCode="dd\.mm\.yyyy"/>
    <numFmt numFmtId="166" formatCode="dd\.mm\."/>
    <numFmt numFmtId="167" formatCode="0.00"/>
    <numFmt numFmtId="168" formatCode="\+0.00;\-0.00;0.00"/>
    <numFmt numFmtId="169" formatCode="General"/>
    <numFmt numFmtId="170" formatCode="hh:mm"/>
  </numFmts>
  <fonts count="17">
    <font>
      <sz val="11"/>
      <color theme="1"/>
      <name val="Calibri"/>
      <family val="2"/>
      <charset val="1"/>
    </font>
    <font>
      <sz val="10"/>
      <name val="Arial"/>
      <family val="0"/>
    </font>
    <font>
      <sz val="10"/>
      <name val="Arial"/>
      <family val="0"/>
    </font>
    <font>
      <sz val="10"/>
      <name val="Arial"/>
      <family val="0"/>
    </font>
    <font>
      <b val="true"/>
      <sz val="18"/>
      <color rgb="FF141414"/>
      <name val="Arial"/>
      <family val="0"/>
      <charset val="1"/>
    </font>
    <font>
      <b val="true"/>
      <sz val="14"/>
      <color rgb="FF33404A"/>
      <name val="Arial"/>
      <family val="0"/>
      <charset val="1"/>
    </font>
    <font>
      <sz val="9.5"/>
      <color rgb="FF5C6470"/>
      <name val="Arial"/>
      <family val="0"/>
      <charset val="1"/>
    </font>
    <font>
      <b val="true"/>
      <sz val="10"/>
      <color rgb="FF33404A"/>
      <name val="Arial"/>
      <family val="0"/>
      <charset val="1"/>
    </font>
    <font>
      <sz val="10"/>
      <color rgb="FF33404A"/>
      <name val="Arial"/>
      <family val="0"/>
      <charset val="1"/>
    </font>
    <font>
      <b val="true"/>
      <sz val="9"/>
      <color rgb="FF4F53E0"/>
      <name val="Arial"/>
      <family val="0"/>
      <charset val="1"/>
    </font>
    <font>
      <b val="true"/>
      <sz val="10"/>
      <color rgb="FFFFFFFF"/>
      <name val="Arial"/>
      <family val="0"/>
      <charset val="1"/>
    </font>
    <font>
      <sz val="10"/>
      <color rgb="FF5C6470"/>
      <name val="Arial"/>
      <family val="0"/>
      <charset val="1"/>
    </font>
    <font>
      <b val="true"/>
      <sz val="10"/>
      <color rgb="FF4F53E0"/>
      <name val="Arial"/>
      <family val="0"/>
      <charset val="1"/>
    </font>
    <font>
      <b val="true"/>
      <sz val="11"/>
      <color rgb="FF4F53E0"/>
      <name val="Arial"/>
      <family val="0"/>
      <charset val="1"/>
    </font>
    <font>
      <sz val="9"/>
      <color rgb="FF5C6470"/>
      <name val="Arial"/>
      <family val="0"/>
      <charset val="1"/>
    </font>
    <font>
      <b val="true"/>
      <sz val="9"/>
      <color rgb="FF33404A"/>
      <name val="Arial"/>
      <family val="0"/>
      <charset val="1"/>
    </font>
    <font>
      <i val="true"/>
      <sz val="8.5"/>
      <color rgb="FF5C6470"/>
      <name val="Arial"/>
      <family val="0"/>
      <charset val="1"/>
    </font>
  </fonts>
  <fills count="8">
    <fill>
      <patternFill patternType="none"/>
    </fill>
    <fill>
      <patternFill patternType="gray125"/>
    </fill>
    <fill>
      <patternFill patternType="solid">
        <fgColor rgb="FF6366E8"/>
        <bgColor rgb="FF4F53E0"/>
      </patternFill>
    </fill>
    <fill>
      <patternFill patternType="solid">
        <fgColor rgb="FF7B7EF0"/>
        <bgColor rgb="FF6366E8"/>
      </patternFill>
    </fill>
    <fill>
      <patternFill patternType="solid">
        <fgColor rgb="FF9A9CF5"/>
        <bgColor rgb="FFCC99FF"/>
      </patternFill>
    </fill>
    <fill>
      <patternFill patternType="solid">
        <fgColor rgb="FFF4F5FF"/>
        <bgColor rgb="FFEAF7EF"/>
      </patternFill>
    </fill>
    <fill>
      <patternFill patternType="solid">
        <fgColor rgb="FFFFFFFF"/>
        <bgColor rgb="FFF4F5FF"/>
      </patternFill>
    </fill>
    <fill>
      <patternFill patternType="solid">
        <fgColor rgb="FFEAF7EF"/>
        <bgColor rgb="FFF4F5FF"/>
      </patternFill>
    </fill>
  </fills>
  <borders count="2">
    <border diagonalUp="false" diagonalDown="false">
      <left/>
      <right/>
      <top/>
      <bottom/>
      <diagonal/>
    </border>
    <border diagonalUp="false" diagonalDown="false">
      <left style="thin">
        <color rgb="FFE5E4E2"/>
      </left>
      <right style="thin">
        <color rgb="FFE5E4E2"/>
      </right>
      <top style="thin">
        <color rgb="FFE5E4E2"/>
      </top>
      <bottom style="thin">
        <color rgb="FFE5E4E2"/>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5" borderId="1" xfId="0" applyFont="true" applyBorder="true" applyAlignment="false" applyProtection="false">
      <alignment horizontal="general" vertical="bottom" textRotation="0" wrapText="false" indent="0" shrinkToFit="false"/>
      <protection locked="true" hidden="false"/>
    </xf>
    <xf numFmtId="165" fontId="8" fillId="5"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6" fontId="9" fillId="0" borderId="0" xfId="0" applyFont="true" applyBorder="false" applyAlignment="true" applyProtection="false">
      <alignment horizontal="center" vertical="center" textRotation="0" wrapText="fals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4" fontId="8" fillId="5" borderId="1" xfId="0" applyFont="true" applyBorder="true" applyAlignment="true" applyProtection="false">
      <alignment horizontal="center" vertical="center" textRotation="0" wrapText="false" indent="0" shrinkToFit="false"/>
      <protection locked="true" hidden="false"/>
    </xf>
    <xf numFmtId="167" fontId="11" fillId="0" borderId="1" xfId="0" applyFont="true" applyBorder="true" applyAlignment="true" applyProtection="false">
      <alignment horizontal="center" vertical="center" textRotation="0" wrapText="false" indent="0" shrinkToFit="false"/>
      <protection locked="true" hidden="false"/>
    </xf>
    <xf numFmtId="167" fontId="8" fillId="5" borderId="1" xfId="0" applyFont="true" applyBorder="true" applyAlignment="true" applyProtection="false">
      <alignment horizontal="center" vertical="center" textRotation="0" wrapText="false" indent="0" shrinkToFit="false"/>
      <protection locked="true" hidden="false"/>
    </xf>
    <xf numFmtId="168" fontId="11" fillId="0" borderId="1" xfId="0" applyFont="true" applyBorder="true" applyAlignment="true" applyProtection="false">
      <alignment horizontal="center" vertical="center" textRotation="0" wrapText="false" indent="0" shrinkToFit="false"/>
      <protection locked="true" hidden="false"/>
    </xf>
    <xf numFmtId="167" fontId="12" fillId="0" borderId="1" xfId="0" applyFont="true" applyBorder="true" applyAlignment="true" applyProtection="false">
      <alignment horizontal="center" vertical="center" textRotation="0" wrapText="false" indent="0" shrinkToFit="false"/>
      <protection locked="true" hidden="false"/>
    </xf>
    <xf numFmtId="168" fontId="12" fillId="0" borderId="1" xfId="0" applyFont="true" applyBorder="true" applyAlignment="true" applyProtection="false">
      <alignment horizontal="center" vertical="center"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9" fontId="11"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4" fontId="15" fillId="5" borderId="1" xfId="0" applyFont="true" applyBorder="true" applyAlignment="false" applyProtection="false">
      <alignment horizontal="general" vertical="bottom" textRotation="0" wrapText="false" indent="0" shrinkToFit="false"/>
      <protection locked="true" hidden="false"/>
    </xf>
    <xf numFmtId="164" fontId="15" fillId="6" borderId="1" xfId="0" applyFont="true" applyBorder="true" applyAlignment="false" applyProtection="false">
      <alignment horizontal="general" vertical="bottom" textRotation="0" wrapText="false" indent="0" shrinkToFit="false"/>
      <protection locked="true" hidden="false"/>
    </xf>
    <xf numFmtId="164" fontId="15" fillId="7" borderId="1" xfId="0" applyFont="true" applyBorder="tru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70" fontId="8" fillId="5" borderId="1" xfId="0" applyFont="true" applyBorder="true" applyAlignment="true" applyProtection="false">
      <alignment horizontal="center" vertical="center" textRotation="0" wrapText="false" indent="0" shrinkToFit="false"/>
      <protection locked="true" hidden="false"/>
    </xf>
    <xf numFmtId="170" fontId="8" fillId="5" borderId="1" xfId="0" applyFont="true" applyBorder="true" applyAlignment="false" applyProtection="false">
      <alignment horizontal="general" vertical="bottom" textRotation="0" wrapText="false" indent="0" shrinkToFit="false"/>
      <protection locked="true" hidden="false"/>
    </xf>
    <xf numFmtId="164" fontId="8" fillId="5" borderId="1" xfId="0" applyFont="true" applyBorder="true" applyAlignment="true" applyProtection="false">
      <alignment horizontal="general" vertical="top" textRotation="0" wrapText="tru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ont>
        <name val="Arial"/>
        <charset val="1"/>
        <family val="0"/>
        <color rgb="FFB91C1C"/>
        <sz val="10"/>
      </font>
      <fill>
        <patternFill>
          <bgColor rgb="FFFDECEC"/>
        </patternFill>
      </fill>
    </dxf>
    <dxf>
      <font>
        <name val="Arial"/>
        <charset val="1"/>
        <family val="0"/>
        <color rgb="FF4F53E0"/>
        <sz val="10"/>
      </font>
      <fill>
        <patternFill>
          <bgColor rgb="FFE9EAFF"/>
        </patternFill>
      </fill>
    </dxf>
    <dxf>
      <font>
        <name val="Arial"/>
        <charset val="1"/>
        <family val="0"/>
        <b val="1"/>
        <color rgb="FF15803D"/>
        <sz val="10"/>
      </font>
      <fill>
        <patternFill>
          <bgColor rgb="FFEAF7EF"/>
        </patternFill>
      </fill>
    </dxf>
    <dxf>
      <font>
        <name val="Arial"/>
        <charset val="1"/>
        <family val="0"/>
        <b val="1"/>
        <color rgb="FFB91C1C"/>
        <sz val="10"/>
      </font>
      <fill>
        <patternFill>
          <bgColor rgb="FFFDECEC"/>
        </patternFill>
      </fill>
    </dxf>
  </dxfs>
  <colors>
    <indexedColors>
      <rgbColor rgb="FF000000"/>
      <rgbColor rgb="FFFFFFFF"/>
      <rgbColor rgb="FFFF0000"/>
      <rgbColor rgb="FF00FF00"/>
      <rgbColor rgb="FF0000FF"/>
      <rgbColor rgb="FFFFFF00"/>
      <rgbColor rgb="FFFF00FF"/>
      <rgbColor rgb="FF00FFFF"/>
      <rgbColor rgb="FF800000"/>
      <rgbColor rgb="FF15803D"/>
      <rgbColor rgb="FF000080"/>
      <rgbColor rgb="FF808000"/>
      <rgbColor rgb="FF800080"/>
      <rgbColor rgb="FF008080"/>
      <rgbColor rgb="FFC0C0C0"/>
      <rgbColor rgb="FF7B7EF0"/>
      <rgbColor rgb="FF9A9CF5"/>
      <rgbColor rgb="FF993366"/>
      <rgbColor rgb="FFEAF7EF"/>
      <rgbColor rgb="FFE9EAFF"/>
      <rgbColor rgb="FF660066"/>
      <rgbColor rgb="FFFF8080"/>
      <rgbColor rgb="FF0066CC"/>
      <rgbColor rgb="FFE5E4E2"/>
      <rgbColor rgb="FF000080"/>
      <rgbColor rgb="FFFF00FF"/>
      <rgbColor rgb="FFFFFF00"/>
      <rgbColor rgb="FF00FFFF"/>
      <rgbColor rgb="FF800080"/>
      <rgbColor rgb="FF800000"/>
      <rgbColor rgb="FF008080"/>
      <rgbColor rgb="FF0000FF"/>
      <rgbColor rgb="FF00CCFF"/>
      <rgbColor rgb="FFF4F5FF"/>
      <rgbColor rgb="FFCCFFCC"/>
      <rgbColor rgb="FFFDECEC"/>
      <rgbColor rgb="FF99CCFF"/>
      <rgbColor rgb="FFFF99CC"/>
      <rgbColor rgb="FFCC99FF"/>
      <rgbColor rgb="FFFFCC99"/>
      <rgbColor rgb="FF4F53E0"/>
      <rgbColor rgb="FF33CCCC"/>
      <rgbColor rgb="FF99CC00"/>
      <rgbColor rgb="FFFFCC00"/>
      <rgbColor rgb="FFFF9900"/>
      <rgbColor rgb="FFFF6600"/>
      <rgbColor rgb="FF5C6470"/>
      <rgbColor rgb="FF6366E8"/>
      <rgbColor rgb="FF003366"/>
      <rgbColor rgb="FF339966"/>
      <rgbColor rgb="FF141414"/>
      <rgbColor rgb="FF333300"/>
      <rgbColor rgb="FFB91C1C"/>
      <rgbColor rgb="FF993366"/>
      <rgbColor rgb="FF333399"/>
      <rgbColor rgb="FF33404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5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2" ySplit="9" topLeftCell="C10" activePane="bottomRight" state="frozen"/>
      <selection pane="topLeft" activeCell="A1" activeCellId="0" sqref="A1"/>
      <selection pane="topRight" activeCell="C1" activeCellId="0" sqref="C1"/>
      <selection pane="bottomLeft" activeCell="A10" activeCellId="0" sqref="A10"/>
      <selection pane="bottomRigh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20"/>
    <col collapsed="false" customWidth="true" hidden="false" outlineLevel="0" max="9" min="3" style="0" width="9"/>
    <col collapsed="false" customWidth="true" hidden="false" outlineLevel="0" max="10" min="10" style="0" width="11"/>
    <col collapsed="false" customWidth="true" hidden="false" outlineLevel="0" max="11" min="11" style="0" width="10"/>
    <col collapsed="false" customWidth="true" hidden="false" outlineLevel="0" max="12" min="12" style="0" width="11"/>
  </cols>
  <sheetData>
    <row r="1" customFormat="false" ht="25.5" hidden="false" customHeight="true" outlineLevel="0" collapsed="false">
      <c r="A1" s="1" t="s">
        <v>0</v>
      </c>
      <c r="B1" s="1"/>
      <c r="C1" s="1"/>
      <c r="D1" s="1"/>
      <c r="E1" s="1"/>
      <c r="F1" s="1"/>
      <c r="G1" s="1"/>
      <c r="H1" s="1"/>
      <c r="I1" s="1"/>
      <c r="J1" s="1"/>
      <c r="K1" s="1"/>
      <c r="L1" s="1"/>
    </row>
    <row r="2" customFormat="false" ht="4.5" hidden="false" customHeight="true" outlineLevel="0" collapsed="false">
      <c r="A2" s="2"/>
      <c r="B2" s="3"/>
      <c r="C2" s="4"/>
    </row>
    <row r="3" customFormat="false" ht="19.5" hidden="false" customHeight="true" outlineLevel="0" collapsed="false">
      <c r="A3" s="5" t="s">
        <v>1</v>
      </c>
      <c r="B3" s="5"/>
      <c r="C3" s="5"/>
      <c r="D3" s="5"/>
      <c r="E3" s="5"/>
      <c r="F3" s="5"/>
      <c r="G3" s="5"/>
      <c r="H3" s="5"/>
      <c r="I3" s="5"/>
      <c r="J3" s="5"/>
      <c r="K3" s="5"/>
      <c r="L3" s="5"/>
    </row>
    <row r="4" customFormat="false" ht="15" hidden="false" customHeight="false" outlineLevel="0" collapsed="false">
      <c r="A4" s="6" t="s">
        <v>2</v>
      </c>
      <c r="B4" s="6"/>
      <c r="C4" s="6"/>
      <c r="D4" s="6"/>
      <c r="E4" s="6"/>
      <c r="F4" s="6"/>
      <c r="G4" s="6"/>
      <c r="H4" s="6"/>
      <c r="I4" s="6"/>
      <c r="J4" s="6"/>
      <c r="K4" s="6"/>
      <c r="L4" s="6"/>
    </row>
    <row r="6" customFormat="false" ht="15" hidden="false" customHeight="false" outlineLevel="0" collapsed="false">
      <c r="A6" s="7" t="s">
        <v>3</v>
      </c>
      <c r="B6" s="8" t="s">
        <v>4</v>
      </c>
    </row>
    <row r="7" customFormat="false" ht="15" hidden="false" customHeight="false" outlineLevel="0" collapsed="false">
      <c r="A7" s="7" t="s">
        <v>5</v>
      </c>
      <c r="B7" s="9" t="n">
        <v>46258</v>
      </c>
    </row>
    <row r="8" customFormat="false" ht="15" hidden="false" customHeight="false" outlineLevel="0" collapsed="false">
      <c r="A8" s="10" t="s">
        <v>6</v>
      </c>
      <c r="B8" s="10" t="str">
        <f aca="false">IF($B$7="","","KW "&amp;INT(($B$7-DATE(YEAR($B$7-WEEKDAY($B$7-1)+4),1,3)+WEEKDAY(DATE(YEAR($B$7-WEEKDAY($B$7-1)+4),1,3))+5)/7))</f>
        <v>KW 35</v>
      </c>
      <c r="C8" s="11" t="n">
        <f aca="false">$B$7+0</f>
        <v>46258</v>
      </c>
      <c r="D8" s="11" t="n">
        <f aca="false">$B$7+1</f>
        <v>46259</v>
      </c>
      <c r="E8" s="11" t="n">
        <f aca="false">$B$7+2</f>
        <v>46260</v>
      </c>
      <c r="F8" s="11" t="n">
        <f aca="false">$B$7+3</f>
        <v>46261</v>
      </c>
      <c r="G8" s="11" t="n">
        <f aca="false">$B$7+4</f>
        <v>46262</v>
      </c>
      <c r="H8" s="11" t="n">
        <f aca="false">$B$7+5</f>
        <v>46263</v>
      </c>
      <c r="I8" s="11" t="n">
        <f aca="false">$B$7+6</f>
        <v>46264</v>
      </c>
    </row>
    <row r="9" customFormat="false" ht="25.5" hidden="false" customHeight="true" outlineLevel="0" collapsed="false">
      <c r="A9" s="12" t="s">
        <v>7</v>
      </c>
      <c r="B9" s="12" t="s">
        <v>8</v>
      </c>
      <c r="C9" s="12" t="s">
        <v>9</v>
      </c>
      <c r="D9" s="12" t="s">
        <v>10</v>
      </c>
      <c r="E9" s="12" t="s">
        <v>11</v>
      </c>
      <c r="F9" s="12" t="s">
        <v>12</v>
      </c>
      <c r="G9" s="12" t="s">
        <v>13</v>
      </c>
      <c r="H9" s="12" t="s">
        <v>14</v>
      </c>
      <c r="I9" s="12" t="s">
        <v>15</v>
      </c>
      <c r="J9" s="12" t="s">
        <v>16</v>
      </c>
      <c r="K9" s="12" t="s">
        <v>17</v>
      </c>
      <c r="L9" s="12" t="s">
        <v>18</v>
      </c>
    </row>
    <row r="10" customFormat="false" ht="15" hidden="false" customHeight="false" outlineLevel="0" collapsed="false">
      <c r="A10" s="8" t="s">
        <v>19</v>
      </c>
      <c r="B10" s="8" t="s">
        <v>20</v>
      </c>
      <c r="C10" s="13" t="s">
        <v>21</v>
      </c>
      <c r="D10" s="13" t="s">
        <v>21</v>
      </c>
      <c r="E10" s="13" t="s">
        <v>22</v>
      </c>
      <c r="F10" s="13" t="s">
        <v>22</v>
      </c>
      <c r="G10" s="13" t="s">
        <v>23</v>
      </c>
      <c r="H10" s="13" t="s">
        <v>23</v>
      </c>
      <c r="I10" s="13" t="s">
        <v>23</v>
      </c>
      <c r="J10" s="14" t="n">
        <f aca="false">SUMPRODUCT(SUMIF(Schichttypen!$A$7:$A$17,C10:I10,Schichttypen!$F$7:$F$17))</f>
        <v>30</v>
      </c>
      <c r="K10" s="15" t="n">
        <v>40</v>
      </c>
      <c r="L10" s="16" t="n">
        <f aca="false">IF(K10="","",J10-K10)</f>
        <v>-10</v>
      </c>
    </row>
    <row r="11" customFormat="false" ht="15" hidden="false" customHeight="false" outlineLevel="0" collapsed="false">
      <c r="A11" s="8"/>
      <c r="B11" s="8"/>
      <c r="C11" s="13"/>
      <c r="D11" s="13"/>
      <c r="E11" s="13"/>
      <c r="F11" s="13"/>
      <c r="G11" s="13"/>
      <c r="H11" s="13"/>
      <c r="I11" s="13"/>
      <c r="J11" s="14" t="n">
        <f aca="false">SUMPRODUCT(SUMIF(Schichttypen!$A$7:$A$17,C11:I11,Schichttypen!$F$7:$F$17))</f>
        <v>0</v>
      </c>
      <c r="K11" s="15"/>
      <c r="L11" s="16" t="str">
        <f aca="false">IF(K11="","",J11-K11)</f>
        <v/>
      </c>
    </row>
    <row r="12" customFormat="false" ht="15" hidden="false" customHeight="false" outlineLevel="0" collapsed="false">
      <c r="A12" s="8"/>
      <c r="B12" s="8"/>
      <c r="C12" s="13"/>
      <c r="D12" s="13"/>
      <c r="E12" s="13"/>
      <c r="F12" s="13"/>
      <c r="G12" s="13"/>
      <c r="H12" s="13"/>
      <c r="I12" s="13"/>
      <c r="J12" s="14" t="n">
        <f aca="false">SUMPRODUCT(SUMIF(Schichttypen!$A$7:$A$17,C12:I12,Schichttypen!$F$7:$F$17))</f>
        <v>0</v>
      </c>
      <c r="K12" s="15"/>
      <c r="L12" s="16" t="str">
        <f aca="false">IF(K12="","",J12-K12)</f>
        <v/>
      </c>
    </row>
    <row r="13" customFormat="false" ht="15" hidden="false" customHeight="false" outlineLevel="0" collapsed="false">
      <c r="A13" s="8"/>
      <c r="B13" s="8"/>
      <c r="C13" s="13"/>
      <c r="D13" s="13"/>
      <c r="E13" s="13"/>
      <c r="F13" s="13"/>
      <c r="G13" s="13"/>
      <c r="H13" s="13"/>
      <c r="I13" s="13"/>
      <c r="J13" s="14" t="n">
        <f aca="false">SUMPRODUCT(SUMIF(Schichttypen!$A$7:$A$17,C13:I13,Schichttypen!$F$7:$F$17))</f>
        <v>0</v>
      </c>
      <c r="K13" s="15"/>
      <c r="L13" s="16" t="str">
        <f aca="false">IF(K13="","",J13-K13)</f>
        <v/>
      </c>
    </row>
    <row r="14" customFormat="false" ht="15" hidden="false" customHeight="false" outlineLevel="0" collapsed="false">
      <c r="A14" s="8"/>
      <c r="B14" s="8"/>
      <c r="C14" s="13"/>
      <c r="D14" s="13"/>
      <c r="E14" s="13"/>
      <c r="F14" s="13"/>
      <c r="G14" s="13"/>
      <c r="H14" s="13"/>
      <c r="I14" s="13"/>
      <c r="J14" s="14" t="n">
        <f aca="false">SUMPRODUCT(SUMIF(Schichttypen!$A$7:$A$17,C14:I14,Schichttypen!$F$7:$F$17))</f>
        <v>0</v>
      </c>
      <c r="K14" s="15"/>
      <c r="L14" s="16" t="str">
        <f aca="false">IF(K14="","",J14-K14)</f>
        <v/>
      </c>
    </row>
    <row r="15" customFormat="false" ht="15" hidden="false" customHeight="false" outlineLevel="0" collapsed="false">
      <c r="A15" s="8"/>
      <c r="B15" s="8"/>
      <c r="C15" s="13"/>
      <c r="D15" s="13"/>
      <c r="E15" s="13"/>
      <c r="F15" s="13"/>
      <c r="G15" s="13"/>
      <c r="H15" s="13"/>
      <c r="I15" s="13"/>
      <c r="J15" s="14" t="n">
        <f aca="false">SUMPRODUCT(SUMIF(Schichttypen!$A$7:$A$17,C15:I15,Schichttypen!$F$7:$F$17))</f>
        <v>0</v>
      </c>
      <c r="K15" s="15"/>
      <c r="L15" s="16" t="str">
        <f aca="false">IF(K15="","",J15-K15)</f>
        <v/>
      </c>
    </row>
    <row r="16" customFormat="false" ht="15" hidden="false" customHeight="false" outlineLevel="0" collapsed="false">
      <c r="A16" s="8"/>
      <c r="B16" s="8"/>
      <c r="C16" s="13"/>
      <c r="D16" s="13"/>
      <c r="E16" s="13"/>
      <c r="F16" s="13"/>
      <c r="G16" s="13"/>
      <c r="H16" s="13"/>
      <c r="I16" s="13"/>
      <c r="J16" s="14" t="n">
        <f aca="false">SUMPRODUCT(SUMIF(Schichttypen!$A$7:$A$17,C16:I16,Schichttypen!$F$7:$F$17))</f>
        <v>0</v>
      </c>
      <c r="K16" s="15"/>
      <c r="L16" s="16" t="str">
        <f aca="false">IF(K16="","",J16-K16)</f>
        <v/>
      </c>
    </row>
    <row r="17" customFormat="false" ht="15" hidden="false" customHeight="false" outlineLevel="0" collapsed="false">
      <c r="A17" s="8"/>
      <c r="B17" s="8"/>
      <c r="C17" s="13"/>
      <c r="D17" s="13"/>
      <c r="E17" s="13"/>
      <c r="F17" s="13"/>
      <c r="G17" s="13"/>
      <c r="H17" s="13"/>
      <c r="I17" s="13"/>
      <c r="J17" s="14" t="n">
        <f aca="false">SUMPRODUCT(SUMIF(Schichttypen!$A$7:$A$17,C17:I17,Schichttypen!$F$7:$F$17))</f>
        <v>0</v>
      </c>
      <c r="K17" s="15"/>
      <c r="L17" s="16" t="str">
        <f aca="false">IF(K17="","",J17-K17)</f>
        <v/>
      </c>
    </row>
    <row r="18" customFormat="false" ht="15" hidden="false" customHeight="false" outlineLevel="0" collapsed="false">
      <c r="A18" s="8"/>
      <c r="B18" s="8"/>
      <c r="C18" s="13"/>
      <c r="D18" s="13"/>
      <c r="E18" s="13"/>
      <c r="F18" s="13"/>
      <c r="G18" s="13"/>
      <c r="H18" s="13"/>
      <c r="I18" s="13"/>
      <c r="J18" s="14" t="n">
        <f aca="false">SUMPRODUCT(SUMIF(Schichttypen!$A$7:$A$17,C18:I18,Schichttypen!$F$7:$F$17))</f>
        <v>0</v>
      </c>
      <c r="K18" s="15"/>
      <c r="L18" s="16" t="str">
        <f aca="false">IF(K18="","",J18-K18)</f>
        <v/>
      </c>
    </row>
    <row r="19" customFormat="false" ht="15" hidden="false" customHeight="false" outlineLevel="0" collapsed="false">
      <c r="A19" s="8"/>
      <c r="B19" s="8"/>
      <c r="C19" s="13"/>
      <c r="D19" s="13"/>
      <c r="E19" s="13"/>
      <c r="F19" s="13"/>
      <c r="G19" s="13"/>
      <c r="H19" s="13"/>
      <c r="I19" s="13"/>
      <c r="J19" s="14" t="n">
        <f aca="false">SUMPRODUCT(SUMIF(Schichttypen!$A$7:$A$17,C19:I19,Schichttypen!$F$7:$F$17))</f>
        <v>0</v>
      </c>
      <c r="K19" s="15"/>
      <c r="L19" s="16" t="str">
        <f aca="false">IF(K19="","",J19-K19)</f>
        <v/>
      </c>
    </row>
    <row r="20" customFormat="false" ht="15" hidden="false" customHeight="false" outlineLevel="0" collapsed="false">
      <c r="A20" s="8"/>
      <c r="B20" s="8"/>
      <c r="C20" s="13"/>
      <c r="D20" s="13"/>
      <c r="E20" s="13"/>
      <c r="F20" s="13"/>
      <c r="G20" s="13"/>
      <c r="H20" s="13"/>
      <c r="I20" s="13"/>
      <c r="J20" s="14" t="n">
        <f aca="false">SUMPRODUCT(SUMIF(Schichttypen!$A$7:$A$17,C20:I20,Schichttypen!$F$7:$F$17))</f>
        <v>0</v>
      </c>
      <c r="K20" s="15"/>
      <c r="L20" s="16" t="str">
        <f aca="false">IF(K20="","",J20-K20)</f>
        <v/>
      </c>
    </row>
    <row r="21" customFormat="false" ht="15" hidden="false" customHeight="false" outlineLevel="0" collapsed="false">
      <c r="A21" s="8"/>
      <c r="B21" s="8"/>
      <c r="C21" s="13"/>
      <c r="D21" s="13"/>
      <c r="E21" s="13"/>
      <c r="F21" s="13"/>
      <c r="G21" s="13"/>
      <c r="H21" s="13"/>
      <c r="I21" s="13"/>
      <c r="J21" s="14" t="n">
        <f aca="false">SUMPRODUCT(SUMIF(Schichttypen!$A$7:$A$17,C21:I21,Schichttypen!$F$7:$F$17))</f>
        <v>0</v>
      </c>
      <c r="K21" s="15"/>
      <c r="L21" s="16" t="str">
        <f aca="false">IF(K21="","",J21-K21)</f>
        <v/>
      </c>
    </row>
    <row r="22" customFormat="false" ht="15" hidden="false" customHeight="false" outlineLevel="0" collapsed="false">
      <c r="A22" s="8"/>
      <c r="B22" s="8"/>
      <c r="C22" s="13"/>
      <c r="D22" s="13"/>
      <c r="E22" s="13"/>
      <c r="F22" s="13"/>
      <c r="G22" s="13"/>
      <c r="H22" s="13"/>
      <c r="I22" s="13"/>
      <c r="J22" s="14" t="n">
        <f aca="false">SUMPRODUCT(SUMIF(Schichttypen!$A$7:$A$17,C22:I22,Schichttypen!$F$7:$F$17))</f>
        <v>0</v>
      </c>
      <c r="K22" s="15"/>
      <c r="L22" s="16" t="str">
        <f aca="false">IF(K22="","",J22-K22)</f>
        <v/>
      </c>
    </row>
    <row r="23" customFormat="false" ht="15" hidden="false" customHeight="false" outlineLevel="0" collapsed="false">
      <c r="A23" s="8"/>
      <c r="B23" s="8"/>
      <c r="C23" s="13"/>
      <c r="D23" s="13"/>
      <c r="E23" s="13"/>
      <c r="F23" s="13"/>
      <c r="G23" s="13"/>
      <c r="H23" s="13"/>
      <c r="I23" s="13"/>
      <c r="J23" s="14" t="n">
        <f aca="false">SUMPRODUCT(SUMIF(Schichttypen!$A$7:$A$17,C23:I23,Schichttypen!$F$7:$F$17))</f>
        <v>0</v>
      </c>
      <c r="K23" s="15"/>
      <c r="L23" s="16" t="str">
        <f aca="false">IF(K23="","",J23-K23)</f>
        <v/>
      </c>
    </row>
    <row r="24" customFormat="false" ht="15" hidden="false" customHeight="false" outlineLevel="0" collapsed="false">
      <c r="A24" s="8"/>
      <c r="B24" s="8"/>
      <c r="C24" s="13"/>
      <c r="D24" s="13"/>
      <c r="E24" s="13"/>
      <c r="F24" s="13"/>
      <c r="G24" s="13"/>
      <c r="H24" s="13"/>
      <c r="I24" s="13"/>
      <c r="J24" s="14" t="n">
        <f aca="false">SUMPRODUCT(SUMIF(Schichttypen!$A$7:$A$17,C24:I24,Schichttypen!$F$7:$F$17))</f>
        <v>0</v>
      </c>
      <c r="K24" s="15"/>
      <c r="L24" s="16" t="str">
        <f aca="false">IF(K24="","",J24-K24)</f>
        <v/>
      </c>
    </row>
    <row r="25" customFormat="false" ht="15" hidden="false" customHeight="false" outlineLevel="0" collapsed="false">
      <c r="A25" s="8"/>
      <c r="B25" s="8"/>
      <c r="C25" s="13"/>
      <c r="D25" s="13"/>
      <c r="E25" s="13"/>
      <c r="F25" s="13"/>
      <c r="G25" s="13"/>
      <c r="H25" s="13"/>
      <c r="I25" s="13"/>
      <c r="J25" s="14" t="n">
        <f aca="false">SUMPRODUCT(SUMIF(Schichttypen!$A$7:$A$17,C25:I25,Schichttypen!$F$7:$F$17))</f>
        <v>0</v>
      </c>
      <c r="K25" s="15"/>
      <c r="L25" s="16" t="str">
        <f aca="false">IF(K25="","",J25-K25)</f>
        <v/>
      </c>
    </row>
    <row r="26" customFormat="false" ht="15" hidden="false" customHeight="false" outlineLevel="0" collapsed="false">
      <c r="A26" s="8"/>
      <c r="B26" s="8"/>
      <c r="C26" s="13"/>
      <c r="D26" s="13"/>
      <c r="E26" s="13"/>
      <c r="F26" s="13"/>
      <c r="G26" s="13"/>
      <c r="H26" s="13"/>
      <c r="I26" s="13"/>
      <c r="J26" s="14" t="n">
        <f aca="false">SUMPRODUCT(SUMIF(Schichttypen!$A$7:$A$17,C26:I26,Schichttypen!$F$7:$F$17))</f>
        <v>0</v>
      </c>
      <c r="K26" s="15"/>
      <c r="L26" s="16" t="str">
        <f aca="false">IF(K26="","",J26-K26)</f>
        <v/>
      </c>
    </row>
    <row r="27" customFormat="false" ht="15" hidden="false" customHeight="false" outlineLevel="0" collapsed="false">
      <c r="A27" s="8"/>
      <c r="B27" s="8"/>
      <c r="C27" s="13"/>
      <c r="D27" s="13"/>
      <c r="E27" s="13"/>
      <c r="F27" s="13"/>
      <c r="G27" s="13"/>
      <c r="H27" s="13"/>
      <c r="I27" s="13"/>
      <c r="J27" s="14" t="n">
        <f aca="false">SUMPRODUCT(SUMIF(Schichttypen!$A$7:$A$17,C27:I27,Schichttypen!$F$7:$F$17))</f>
        <v>0</v>
      </c>
      <c r="K27" s="15"/>
      <c r="L27" s="16" t="str">
        <f aca="false">IF(K27="","",J27-K27)</f>
        <v/>
      </c>
    </row>
    <row r="28" customFormat="false" ht="15" hidden="false" customHeight="false" outlineLevel="0" collapsed="false">
      <c r="A28" s="8"/>
      <c r="B28" s="8"/>
      <c r="C28" s="13"/>
      <c r="D28" s="13"/>
      <c r="E28" s="13"/>
      <c r="F28" s="13"/>
      <c r="G28" s="13"/>
      <c r="H28" s="13"/>
      <c r="I28" s="13"/>
      <c r="J28" s="14" t="n">
        <f aca="false">SUMPRODUCT(SUMIF(Schichttypen!$A$7:$A$17,C28:I28,Schichttypen!$F$7:$F$17))</f>
        <v>0</v>
      </c>
      <c r="K28" s="15"/>
      <c r="L28" s="16" t="str">
        <f aca="false">IF(K28="","",J28-K28)</f>
        <v/>
      </c>
    </row>
    <row r="29" customFormat="false" ht="15" hidden="false" customHeight="false" outlineLevel="0" collapsed="false">
      <c r="A29" s="8"/>
      <c r="B29" s="8"/>
      <c r="C29" s="13"/>
      <c r="D29" s="13"/>
      <c r="E29" s="13"/>
      <c r="F29" s="13"/>
      <c r="G29" s="13"/>
      <c r="H29" s="13"/>
      <c r="I29" s="13"/>
      <c r="J29" s="14" t="n">
        <f aca="false">SUMPRODUCT(SUMIF(Schichttypen!$A$7:$A$17,C29:I29,Schichttypen!$F$7:$F$17))</f>
        <v>0</v>
      </c>
      <c r="K29" s="15"/>
      <c r="L29" s="16" t="str">
        <f aca="false">IF(K29="","",J29-K29)</f>
        <v/>
      </c>
    </row>
    <row r="30" customFormat="false" ht="15" hidden="false" customHeight="false" outlineLevel="0" collapsed="false">
      <c r="A30" s="8"/>
      <c r="B30" s="8"/>
      <c r="C30" s="13"/>
      <c r="D30" s="13"/>
      <c r="E30" s="13"/>
      <c r="F30" s="13"/>
      <c r="G30" s="13"/>
      <c r="H30" s="13"/>
      <c r="I30" s="13"/>
      <c r="J30" s="14" t="n">
        <f aca="false">SUMPRODUCT(SUMIF(Schichttypen!$A$7:$A$17,C30:I30,Schichttypen!$F$7:$F$17))</f>
        <v>0</v>
      </c>
      <c r="K30" s="15"/>
      <c r="L30" s="16" t="str">
        <f aca="false">IF(K30="","",J30-K30)</f>
        <v/>
      </c>
    </row>
    <row r="31" customFormat="false" ht="15" hidden="false" customHeight="false" outlineLevel="0" collapsed="false">
      <c r="A31" s="8"/>
      <c r="B31" s="8"/>
      <c r="C31" s="13"/>
      <c r="D31" s="13"/>
      <c r="E31" s="13"/>
      <c r="F31" s="13"/>
      <c r="G31" s="13"/>
      <c r="H31" s="13"/>
      <c r="I31" s="13"/>
      <c r="J31" s="14" t="n">
        <f aca="false">SUMPRODUCT(SUMIF(Schichttypen!$A$7:$A$17,C31:I31,Schichttypen!$F$7:$F$17))</f>
        <v>0</v>
      </c>
      <c r="K31" s="15"/>
      <c r="L31" s="16" t="str">
        <f aca="false">IF(K31="","",J31-K31)</f>
        <v/>
      </c>
    </row>
    <row r="32" customFormat="false" ht="15" hidden="false" customHeight="false" outlineLevel="0" collapsed="false">
      <c r="A32" s="7" t="s">
        <v>24</v>
      </c>
      <c r="J32" s="17" t="n">
        <f aca="false">SUM(J10:J31)</f>
        <v>30</v>
      </c>
      <c r="K32" s="17" t="n">
        <f aca="false">SUM(K10:K31)</f>
        <v>40</v>
      </c>
      <c r="L32" s="18" t="n">
        <f aca="false">SUM(L10:L31)</f>
        <v>-10</v>
      </c>
    </row>
    <row r="35" customFormat="false" ht="15" hidden="false" customHeight="false" outlineLevel="0" collapsed="false">
      <c r="A35" s="19" t="s">
        <v>25</v>
      </c>
    </row>
    <row r="36" customFormat="false" ht="15" hidden="false" customHeight="false" outlineLevel="0" collapsed="false">
      <c r="A36" s="20" t="s">
        <v>26</v>
      </c>
    </row>
    <row r="37" customFormat="false" ht="25.5" hidden="false" customHeight="true" outlineLevel="0" collapsed="false">
      <c r="B37" s="12" t="s">
        <v>27</v>
      </c>
      <c r="C37" s="12" t="s">
        <v>9</v>
      </c>
      <c r="D37" s="12" t="s">
        <v>10</v>
      </c>
      <c r="E37" s="12" t="s">
        <v>11</v>
      </c>
      <c r="F37" s="12" t="s">
        <v>12</v>
      </c>
      <c r="G37" s="12" t="s">
        <v>13</v>
      </c>
      <c r="H37" s="12" t="s">
        <v>14</v>
      </c>
      <c r="I37" s="12" t="s">
        <v>15</v>
      </c>
    </row>
    <row r="38" customFormat="false" ht="15" hidden="false" customHeight="false" outlineLevel="0" collapsed="false">
      <c r="A38" s="21" t="str">
        <f aca="false">IFERROR(INDEX(Schichttypen!$B$7:$B$17,MATCH(B38,Schichttypen!$A$7:$A$17,0)),"")</f>
        <v>Frühschicht</v>
      </c>
      <c r="B38" s="22" t="s">
        <v>21</v>
      </c>
      <c r="C38" s="23" t="n">
        <f aca="false">COUNTIF(C$10:C$31,$B38)</f>
        <v>1</v>
      </c>
      <c r="D38" s="23" t="n">
        <f aca="false">COUNTIF(D$10:D$31,$B38)</f>
        <v>1</v>
      </c>
      <c r="E38" s="23" t="n">
        <f aca="false">COUNTIF(E$10:E$31,$B38)</f>
        <v>0</v>
      </c>
      <c r="F38" s="23" t="n">
        <f aca="false">COUNTIF(F$10:F$31,$B38)</f>
        <v>0</v>
      </c>
      <c r="G38" s="23" t="n">
        <f aca="false">COUNTIF(G$10:G$31,$B38)</f>
        <v>0</v>
      </c>
      <c r="H38" s="23" t="n">
        <f aca="false">COUNTIF(H$10:H$31,$B38)</f>
        <v>0</v>
      </c>
      <c r="I38" s="23" t="n">
        <f aca="false">COUNTIF(I$10:I$31,$B38)</f>
        <v>0</v>
      </c>
    </row>
    <row r="39" customFormat="false" ht="15" hidden="false" customHeight="false" outlineLevel="0" collapsed="false">
      <c r="A39" s="21" t="str">
        <f aca="false">IFERROR(INDEX(Schichttypen!$B$7:$B$17,MATCH(B39,Schichttypen!$A$7:$A$17,0)),"")</f>
        <v>Spätschicht</v>
      </c>
      <c r="B39" s="22" t="s">
        <v>22</v>
      </c>
      <c r="C39" s="23" t="n">
        <f aca="false">COUNTIF(C$10:C$31,$B39)</f>
        <v>0</v>
      </c>
      <c r="D39" s="23" t="n">
        <f aca="false">COUNTIF(D$10:D$31,$B39)</f>
        <v>0</v>
      </c>
      <c r="E39" s="23" t="n">
        <f aca="false">COUNTIF(E$10:E$31,$B39)</f>
        <v>1</v>
      </c>
      <c r="F39" s="23" t="n">
        <f aca="false">COUNTIF(F$10:F$31,$B39)</f>
        <v>1</v>
      </c>
      <c r="G39" s="23" t="n">
        <f aca="false">COUNTIF(G$10:G$31,$B39)</f>
        <v>0</v>
      </c>
      <c r="H39" s="23" t="n">
        <f aca="false">COUNTIF(H$10:H$31,$B39)</f>
        <v>0</v>
      </c>
      <c r="I39" s="23" t="n">
        <f aca="false">COUNTIF(I$10:I$31,$B39)</f>
        <v>0</v>
      </c>
    </row>
    <row r="40" customFormat="false" ht="15" hidden="false" customHeight="false" outlineLevel="0" collapsed="false">
      <c r="A40" s="21" t="str">
        <f aca="false">IFERROR(INDEX(Schichttypen!$B$7:$B$17,MATCH(B40,Schichttypen!$A$7:$A$17,0)),"")</f>
        <v>Nachtschicht</v>
      </c>
      <c r="B40" s="22" t="s">
        <v>28</v>
      </c>
      <c r="C40" s="23" t="n">
        <f aca="false">COUNTIF(C$10:C$31,$B40)</f>
        <v>0</v>
      </c>
      <c r="D40" s="23" t="n">
        <f aca="false">COUNTIF(D$10:D$31,$B40)</f>
        <v>0</v>
      </c>
      <c r="E40" s="23" t="n">
        <f aca="false">COUNTIF(E$10:E$31,$B40)</f>
        <v>0</v>
      </c>
      <c r="F40" s="23" t="n">
        <f aca="false">COUNTIF(F$10:F$31,$B40)</f>
        <v>0</v>
      </c>
      <c r="G40" s="23" t="n">
        <f aca="false">COUNTIF(G$10:G$31,$B40)</f>
        <v>0</v>
      </c>
      <c r="H40" s="23" t="n">
        <f aca="false">COUNTIF(H$10:H$31,$B40)</f>
        <v>0</v>
      </c>
      <c r="I40" s="23" t="n">
        <f aca="false">COUNTIF(I$10:I$31,$B40)</f>
        <v>0</v>
      </c>
    </row>
    <row r="41" customFormat="false" ht="15" hidden="false" customHeight="false" outlineLevel="0" collapsed="false">
      <c r="A41" s="21" t="str">
        <f aca="false">IFERROR(INDEX(Schichttypen!$B$7:$B$17,MATCH(B41,Schichttypen!$A$7:$A$17,0)),"")</f>
        <v>Tagesschicht</v>
      </c>
      <c r="B41" s="22" t="s">
        <v>29</v>
      </c>
      <c r="C41" s="23" t="n">
        <f aca="false">COUNTIF(C$10:C$31,$B41)</f>
        <v>0</v>
      </c>
      <c r="D41" s="23" t="n">
        <f aca="false">COUNTIF(D$10:D$31,$B41)</f>
        <v>0</v>
      </c>
      <c r="E41" s="23" t="n">
        <f aca="false">COUNTIF(E$10:E$31,$B41)</f>
        <v>0</v>
      </c>
      <c r="F41" s="23" t="n">
        <f aca="false">COUNTIF(F$10:F$31,$B41)</f>
        <v>0</v>
      </c>
      <c r="G41" s="23" t="n">
        <f aca="false">COUNTIF(G$10:G$31,$B41)</f>
        <v>0</v>
      </c>
      <c r="H41" s="23" t="n">
        <f aca="false">COUNTIF(H$10:H$31,$B41)</f>
        <v>0</v>
      </c>
      <c r="I41" s="23" t="n">
        <f aca="false">COUNTIF(I$10:I$31,$B41)</f>
        <v>0</v>
      </c>
    </row>
    <row r="42" customFormat="false" ht="15" hidden="false" customHeight="false" outlineLevel="0" collapsed="false">
      <c r="A42" s="21" t="str">
        <f aca="false">IFERROR(INDEX(Schichttypen!$B$7:$B$17,MATCH(B42,Schichttypen!$A$7:$A$17,0)),"")</f>
        <v>Bereitschaft</v>
      </c>
      <c r="B42" s="22" t="s">
        <v>30</v>
      </c>
      <c r="C42" s="23" t="n">
        <f aca="false">COUNTIF(C$10:C$31,$B42)</f>
        <v>0</v>
      </c>
      <c r="D42" s="23" t="n">
        <f aca="false">COUNTIF(D$10:D$31,$B42)</f>
        <v>0</v>
      </c>
      <c r="E42" s="23" t="n">
        <f aca="false">COUNTIF(E$10:E$31,$B42)</f>
        <v>0</v>
      </c>
      <c r="F42" s="23" t="n">
        <f aca="false">COUNTIF(F$10:F$31,$B42)</f>
        <v>0</v>
      </c>
      <c r="G42" s="23" t="n">
        <f aca="false">COUNTIF(G$10:G$31,$B42)</f>
        <v>0</v>
      </c>
      <c r="H42" s="23" t="n">
        <f aca="false">COUNTIF(H$10:H$31,$B42)</f>
        <v>0</v>
      </c>
      <c r="I42" s="23" t="n">
        <f aca="false">COUNTIF(I$10:I$31,$B42)</f>
        <v>0</v>
      </c>
    </row>
    <row r="43" customFormat="false" ht="15" hidden="false" customHeight="false" outlineLevel="0" collapsed="false">
      <c r="A43" s="21" t="str">
        <f aca="false">IFERROR(INDEX(Schichttypen!$B$7:$B$17,MATCH(B43,Schichttypen!$A$7:$A$17,0)),"")</f>
        <v>Urlaub</v>
      </c>
      <c r="B43" s="22" t="s">
        <v>31</v>
      </c>
      <c r="C43" s="23" t="n">
        <f aca="false">COUNTIF(C$10:C$31,$B43)</f>
        <v>0</v>
      </c>
      <c r="D43" s="23" t="n">
        <f aca="false">COUNTIF(D$10:D$31,$B43)</f>
        <v>0</v>
      </c>
      <c r="E43" s="23" t="n">
        <f aca="false">COUNTIF(E$10:E$31,$B43)</f>
        <v>0</v>
      </c>
      <c r="F43" s="23" t="n">
        <f aca="false">COUNTIF(F$10:F$31,$B43)</f>
        <v>0</v>
      </c>
      <c r="G43" s="23" t="n">
        <f aca="false">COUNTIF(G$10:G$31,$B43)</f>
        <v>0</v>
      </c>
      <c r="H43" s="23" t="n">
        <f aca="false">COUNTIF(H$10:H$31,$B43)</f>
        <v>0</v>
      </c>
      <c r="I43" s="23" t="n">
        <f aca="false">COUNTIF(I$10:I$31,$B43)</f>
        <v>0</v>
      </c>
    </row>
    <row r="44" customFormat="false" ht="15" hidden="false" customHeight="false" outlineLevel="0" collapsed="false">
      <c r="A44" s="21" t="str">
        <f aca="false">IFERROR(INDEX(Schichttypen!$B$7:$B$17,MATCH(B44,Schichttypen!$A$7:$A$17,0)),"")</f>
        <v>Krank</v>
      </c>
      <c r="B44" s="22" t="s">
        <v>32</v>
      </c>
      <c r="C44" s="23" t="n">
        <f aca="false">COUNTIF(C$10:C$31,$B44)</f>
        <v>0</v>
      </c>
      <c r="D44" s="23" t="n">
        <f aca="false">COUNTIF(D$10:D$31,$B44)</f>
        <v>0</v>
      </c>
      <c r="E44" s="23" t="n">
        <f aca="false">COUNTIF(E$10:E$31,$B44)</f>
        <v>0</v>
      </c>
      <c r="F44" s="23" t="n">
        <f aca="false">COUNTIF(F$10:F$31,$B44)</f>
        <v>0</v>
      </c>
      <c r="G44" s="23" t="n">
        <f aca="false">COUNTIF(G$10:G$31,$B44)</f>
        <v>0</v>
      </c>
      <c r="H44" s="23" t="n">
        <f aca="false">COUNTIF(H$10:H$31,$B44)</f>
        <v>0</v>
      </c>
      <c r="I44" s="23" t="n">
        <f aca="false">COUNTIF(I$10:I$31,$B44)</f>
        <v>0</v>
      </c>
    </row>
    <row r="45" customFormat="false" ht="15" hidden="false" customHeight="false" outlineLevel="0" collapsed="false">
      <c r="A45" s="21" t="str">
        <f aca="false">IFERROR(INDEX(Schichttypen!$B$7:$B$17,MATCH(B45,Schichttypen!$A$7:$A$17,0)),"")</f>
        <v>Frei</v>
      </c>
      <c r="B45" s="22" t="s">
        <v>23</v>
      </c>
      <c r="C45" s="23" t="n">
        <f aca="false">COUNTIF(C$10:C$31,$B45)</f>
        <v>0</v>
      </c>
      <c r="D45" s="23" t="n">
        <f aca="false">COUNTIF(D$10:D$31,$B45)</f>
        <v>0</v>
      </c>
      <c r="E45" s="23" t="n">
        <f aca="false">COUNTIF(E$10:E$31,$B45)</f>
        <v>0</v>
      </c>
      <c r="F45" s="23" t="n">
        <f aca="false">COUNTIF(F$10:F$31,$B45)</f>
        <v>0</v>
      </c>
      <c r="G45" s="23" t="n">
        <f aca="false">COUNTIF(G$10:G$31,$B45)</f>
        <v>1</v>
      </c>
      <c r="H45" s="23" t="n">
        <f aca="false">COUNTIF(H$10:H$31,$B45)</f>
        <v>1</v>
      </c>
      <c r="I45" s="23" t="n">
        <f aca="false">COUNTIF(I$10:I$31,$B45)</f>
        <v>1</v>
      </c>
    </row>
    <row r="46" customFormat="false" ht="15" hidden="false" customHeight="false" outlineLevel="0" collapsed="false">
      <c r="B46" s="24" t="s">
        <v>33</v>
      </c>
      <c r="C46" s="13" t="n">
        <v>1</v>
      </c>
      <c r="D46" s="13" t="n">
        <v>1</v>
      </c>
      <c r="E46" s="13" t="n">
        <v>1</v>
      </c>
      <c r="F46" s="13" t="n">
        <v>1</v>
      </c>
      <c r="G46" s="13" t="n">
        <v>1</v>
      </c>
      <c r="H46" s="13" t="n">
        <v>1</v>
      </c>
      <c r="I46" s="13" t="n">
        <v>1</v>
      </c>
    </row>
    <row r="47" customFormat="false" ht="15" hidden="false" customHeight="false" outlineLevel="0" collapsed="false">
      <c r="B47" s="24" t="s">
        <v>34</v>
      </c>
      <c r="C47" s="25" t="str">
        <f aca="false">IF(SUM(C38:C45)&gt;=C46,"ok","zu dünn")</f>
        <v>ok</v>
      </c>
      <c r="D47" s="25" t="str">
        <f aca="false">IF(SUM(D38:D45)&gt;=D46,"ok","zu dünn")</f>
        <v>ok</v>
      </c>
      <c r="E47" s="25" t="str">
        <f aca="false">IF(SUM(E38:E45)&gt;=E46,"ok","zu dünn")</f>
        <v>ok</v>
      </c>
      <c r="F47" s="25" t="str">
        <f aca="false">IF(SUM(F38:F45)&gt;=F46,"ok","zu dünn")</f>
        <v>ok</v>
      </c>
      <c r="G47" s="25" t="str">
        <f aca="false">IF(SUM(G38:G45)&gt;=G46,"ok","zu dünn")</f>
        <v>ok</v>
      </c>
      <c r="H47" s="25" t="str">
        <f aca="false">IF(SUM(H38:H45)&gt;=H46,"ok","zu dünn")</f>
        <v>ok</v>
      </c>
      <c r="I47" s="25" t="str">
        <f aca="false">IF(SUM(I38:I45)&gt;=I46,"ok","zu dünn")</f>
        <v>ok</v>
      </c>
    </row>
    <row r="49" customFormat="false" ht="15" hidden="false" customHeight="false" outlineLevel="0" collapsed="false">
      <c r="A49" s="19" t="s">
        <v>35</v>
      </c>
    </row>
    <row r="50" customFormat="false" ht="15" hidden="false" customHeight="false" outlineLevel="0" collapsed="false">
      <c r="A50" s="26" t="s">
        <v>36</v>
      </c>
      <c r="B50" s="20" t="s">
        <v>37</v>
      </c>
    </row>
    <row r="51" customFormat="false" ht="15" hidden="false" customHeight="false" outlineLevel="0" collapsed="false">
      <c r="A51" s="27" t="s">
        <v>38</v>
      </c>
      <c r="B51" s="20" t="s">
        <v>39</v>
      </c>
    </row>
    <row r="52" customFormat="false" ht="15" hidden="false" customHeight="false" outlineLevel="0" collapsed="false">
      <c r="A52" s="28" t="s">
        <v>40</v>
      </c>
      <c r="B52" s="20" t="s">
        <v>41</v>
      </c>
    </row>
    <row r="54" customFormat="false" ht="15" hidden="false" customHeight="false" outlineLevel="0" collapsed="false">
      <c r="A54" s="29" t="s">
        <v>42</v>
      </c>
    </row>
    <row r="55" customFormat="false" ht="15" hidden="false" customHeight="false" outlineLevel="0" collapsed="false">
      <c r="A55" s="29" t="s">
        <v>43</v>
      </c>
    </row>
  </sheetData>
  <mergeCells count="3">
    <mergeCell ref="A1:L1"/>
    <mergeCell ref="A3:L3"/>
    <mergeCell ref="A4:L4"/>
  </mergeCells>
  <conditionalFormatting sqref="L10:L31">
    <cfRule type="cellIs" priority="2" operator="greaterThan" aboveAverage="0" equalAverage="0" bottom="0" percent="0" rank="0" text="" dxfId="0">
      <formula>0</formula>
    </cfRule>
    <cfRule type="cellIs" priority="3" operator="lessThan" aboveAverage="0" equalAverage="0" bottom="0" percent="0" rank="0" text="" dxfId="1">
      <formula>0</formula>
    </cfRule>
  </conditionalFormatting>
  <conditionalFormatting sqref="C47:I47">
    <cfRule type="cellIs" priority="4" operator="equal" aboveAverage="0" equalAverage="0" bottom="0" percent="0" rank="0" text="" dxfId="2">
      <formula>"ok"</formula>
    </cfRule>
    <cfRule type="cellIs" priority="5" operator="equal" aboveAverage="0" equalAverage="0" bottom="0" percent="0" rank="0" text="" dxfId="3">
      <formula>"zu dünn"</formula>
    </cfRule>
  </conditionalFormatting>
  <dataValidations count="2">
    <dataValidation allowBlank="true" error="Bitte ein Kürzel aus dem Blatt Schichttypen verwenden." errorStyle="stop" errorTitle="Unbekanntes Kürzel" operator="between" showDropDown="false" showErrorMessage="false" showInputMessage="false" sqref="C10:I31" type="list">
      <formula1>"F,S,N,T,B,U,K,X"</formula1>
      <formula2>0</formula2>
    </dataValidation>
    <dataValidation allowBlank="true" errorStyle="stop" operator="between" showDropDown="false" showErrorMessage="false" showInputMessage="false" sqref="B10:B31" type="list">
      <formula1>Rollen!$A$7:$A$13</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30"/>
    <col collapsed="false" customWidth="true" hidden="false" outlineLevel="0" max="4" min="3" style="0" width="10"/>
    <col collapsed="false" customWidth="true" hidden="false" outlineLevel="0" max="5" min="5" style="0" width="14"/>
    <col collapsed="false" customWidth="true" hidden="false" outlineLevel="0" max="6" min="6" style="0" width="12"/>
  </cols>
  <sheetData>
    <row r="1" customFormat="false" ht="25.5" hidden="false" customHeight="true" outlineLevel="0" collapsed="false">
      <c r="A1" s="1" t="s">
        <v>0</v>
      </c>
      <c r="B1" s="1"/>
      <c r="C1" s="1"/>
      <c r="D1" s="1"/>
      <c r="E1" s="1"/>
      <c r="F1" s="1"/>
    </row>
    <row r="2" customFormat="false" ht="4.5" hidden="false" customHeight="true" outlineLevel="0" collapsed="false">
      <c r="A2" s="2"/>
      <c r="B2" s="3"/>
      <c r="C2" s="4"/>
    </row>
    <row r="3" customFormat="false" ht="19.5" hidden="false" customHeight="true" outlineLevel="0" collapsed="false">
      <c r="A3" s="5" t="s">
        <v>44</v>
      </c>
      <c r="B3" s="5"/>
      <c r="C3" s="5"/>
      <c r="D3" s="5"/>
      <c r="E3" s="5"/>
      <c r="F3" s="5"/>
    </row>
    <row r="4" customFormat="false" ht="15" hidden="false" customHeight="false" outlineLevel="0" collapsed="false">
      <c r="A4" s="6" t="s">
        <v>45</v>
      </c>
      <c r="B4" s="6"/>
      <c r="C4" s="6"/>
      <c r="D4" s="6"/>
      <c r="E4" s="6"/>
      <c r="F4" s="6"/>
    </row>
    <row r="6" customFormat="false" ht="25.5" hidden="false" customHeight="true" outlineLevel="0" collapsed="false">
      <c r="A6" s="12" t="s">
        <v>46</v>
      </c>
      <c r="B6" s="12" t="s">
        <v>47</v>
      </c>
      <c r="C6" s="12" t="s">
        <v>48</v>
      </c>
      <c r="D6" s="12" t="s">
        <v>49</v>
      </c>
      <c r="E6" s="12" t="s">
        <v>50</v>
      </c>
      <c r="F6" s="12" t="s">
        <v>51</v>
      </c>
    </row>
    <row r="7" customFormat="false" ht="15" hidden="false" customHeight="false" outlineLevel="0" collapsed="false">
      <c r="A7" s="13" t="s">
        <v>21</v>
      </c>
      <c r="B7" s="8" t="s">
        <v>52</v>
      </c>
      <c r="C7" s="30" t="n">
        <v>0.25</v>
      </c>
      <c r="D7" s="30" t="n">
        <v>0.583333333333333</v>
      </c>
      <c r="E7" s="13" t="n">
        <v>30</v>
      </c>
      <c r="F7" s="14" t="n">
        <f aca="false">IF(OR(C7="",D7=""),0,IF(D7&gt;=C7,(D7-C7)*24,(D7+1-C7)*24)-E7/60)</f>
        <v>7.5</v>
      </c>
    </row>
    <row r="8" customFormat="false" ht="15" hidden="false" customHeight="false" outlineLevel="0" collapsed="false">
      <c r="A8" s="13" t="s">
        <v>22</v>
      </c>
      <c r="B8" s="8" t="s">
        <v>53</v>
      </c>
      <c r="C8" s="30" t="n">
        <v>0.583333333333333</v>
      </c>
      <c r="D8" s="30" t="n">
        <v>0.916666666666667</v>
      </c>
      <c r="E8" s="13" t="n">
        <v>30</v>
      </c>
      <c r="F8" s="14" t="n">
        <f aca="false">IF(OR(C8="",D8=""),0,IF(D8&gt;=C8,(D8-C8)*24,(D8+1-C8)*24)-E8/60)</f>
        <v>7.5</v>
      </c>
    </row>
    <row r="9" customFormat="false" ht="15" hidden="false" customHeight="false" outlineLevel="0" collapsed="false">
      <c r="A9" s="13" t="s">
        <v>28</v>
      </c>
      <c r="B9" s="8" t="s">
        <v>54</v>
      </c>
      <c r="C9" s="30" t="n">
        <v>0.916666666666667</v>
      </c>
      <c r="D9" s="30" t="n">
        <v>0.25</v>
      </c>
      <c r="E9" s="13" t="n">
        <v>45</v>
      </c>
      <c r="F9" s="14" t="n">
        <f aca="false">IF(OR(C9="",D9=""),0,IF(D9&gt;=C9,(D9-C9)*24,(D9+1-C9)*24)-E9/60)</f>
        <v>7.25</v>
      </c>
    </row>
    <row r="10" customFormat="false" ht="15" hidden="false" customHeight="false" outlineLevel="0" collapsed="false">
      <c r="A10" s="13" t="s">
        <v>29</v>
      </c>
      <c r="B10" s="8" t="s">
        <v>55</v>
      </c>
      <c r="C10" s="30" t="n">
        <v>0.375</v>
      </c>
      <c r="D10" s="30" t="n">
        <v>0.729166666666667</v>
      </c>
      <c r="E10" s="13" t="n">
        <v>45</v>
      </c>
      <c r="F10" s="14" t="n">
        <f aca="false">IF(OR(C10="",D10=""),0,IF(D10&gt;=C10,(D10-C10)*24,(D10+1-C10)*24)-E10/60)</f>
        <v>7.75</v>
      </c>
    </row>
    <row r="11" customFormat="false" ht="15" hidden="false" customHeight="false" outlineLevel="0" collapsed="false">
      <c r="A11" s="13" t="s">
        <v>30</v>
      </c>
      <c r="B11" s="8" t="s">
        <v>56</v>
      </c>
      <c r="C11" s="30" t="n">
        <v>0.708333333333333</v>
      </c>
      <c r="D11" s="30" t="n">
        <v>0.875</v>
      </c>
      <c r="E11" s="13" t="n">
        <v>0</v>
      </c>
      <c r="F11" s="14" t="n">
        <f aca="false">IF(OR(C11="",D11=""),0,IF(D11&gt;=C11,(D11-C11)*24,(D11+1-C11)*24)-E11/60)</f>
        <v>4</v>
      </c>
    </row>
    <row r="12" customFormat="false" ht="15" hidden="false" customHeight="false" outlineLevel="0" collapsed="false">
      <c r="A12" s="13" t="s">
        <v>31</v>
      </c>
      <c r="B12" s="8" t="s">
        <v>57</v>
      </c>
      <c r="C12" s="30"/>
      <c r="D12" s="30"/>
      <c r="E12" s="13" t="n">
        <v>0</v>
      </c>
      <c r="F12" s="14" t="n">
        <f aca="false">IF(OR(C12="",D12=""),0,IF(D12&gt;=C12,(D12-C12)*24,(D12+1-C12)*24)-E12/60)</f>
        <v>0</v>
      </c>
    </row>
    <row r="13" customFormat="false" ht="15" hidden="false" customHeight="false" outlineLevel="0" collapsed="false">
      <c r="A13" s="13" t="s">
        <v>32</v>
      </c>
      <c r="B13" s="8" t="s">
        <v>58</v>
      </c>
      <c r="C13" s="30"/>
      <c r="D13" s="30"/>
      <c r="E13" s="13" t="n">
        <v>0</v>
      </c>
      <c r="F13" s="14" t="n">
        <f aca="false">IF(OR(C13="",D13=""),0,IF(D13&gt;=C13,(D13-C13)*24,(D13+1-C13)*24)-E13/60)</f>
        <v>0</v>
      </c>
    </row>
    <row r="14" customFormat="false" ht="15" hidden="false" customHeight="false" outlineLevel="0" collapsed="false">
      <c r="A14" s="13" t="s">
        <v>23</v>
      </c>
      <c r="B14" s="8" t="s">
        <v>59</v>
      </c>
      <c r="C14" s="30"/>
      <c r="D14" s="30"/>
      <c r="E14" s="13" t="n">
        <v>0</v>
      </c>
      <c r="F14" s="14" t="n">
        <f aca="false">IF(OR(C14="",D14=""),0,IF(D14&gt;=C14,(D14-C14)*24,(D14+1-C14)*24)-E14/60)</f>
        <v>0</v>
      </c>
    </row>
    <row r="15" customFormat="false" ht="15" hidden="false" customHeight="false" outlineLevel="0" collapsed="false">
      <c r="A15" s="8"/>
      <c r="B15" s="8"/>
      <c r="C15" s="31"/>
      <c r="D15" s="31"/>
      <c r="E15" s="8"/>
      <c r="F15" s="14" t="n">
        <f aca="false">IF(OR(C15="",D15=""),0,IF(D15&gt;=C15,(D15-C15)*24,(D15+1-C15)*24)-E15/60)</f>
        <v>0</v>
      </c>
    </row>
    <row r="16" customFormat="false" ht="15" hidden="false" customHeight="false" outlineLevel="0" collapsed="false">
      <c r="A16" s="8"/>
      <c r="B16" s="8"/>
      <c r="C16" s="31"/>
      <c r="D16" s="31"/>
      <c r="E16" s="8"/>
      <c r="F16" s="14" t="n">
        <f aca="false">IF(OR(C16="",D16=""),0,IF(D16&gt;=C16,(D16-C16)*24,(D16+1-C16)*24)-E16/60)</f>
        <v>0</v>
      </c>
    </row>
    <row r="17" customFormat="false" ht="15" hidden="false" customHeight="false" outlineLevel="0" collapsed="false">
      <c r="A17" s="8"/>
      <c r="B17" s="8"/>
      <c r="C17" s="31"/>
      <c r="D17" s="31"/>
      <c r="E17" s="8"/>
      <c r="F17" s="14" t="n">
        <f aca="false">IF(OR(C17="",D17=""),0,IF(D17&gt;=C17,(D17-C17)*24,(D17+1-C17)*24)-E17/60)</f>
        <v>0</v>
      </c>
    </row>
    <row r="19" customFormat="false" ht="15" hidden="false" customHeight="false" outlineLevel="0" collapsed="false">
      <c r="A19" s="19" t="s">
        <v>35</v>
      </c>
    </row>
    <row r="20" customFormat="false" ht="15" hidden="false" customHeight="false" outlineLevel="0" collapsed="false">
      <c r="A20" s="26" t="s">
        <v>36</v>
      </c>
      <c r="B20" s="20" t="s">
        <v>37</v>
      </c>
    </row>
    <row r="21" customFormat="false" ht="15" hidden="false" customHeight="false" outlineLevel="0" collapsed="false">
      <c r="A21" s="27" t="s">
        <v>38</v>
      </c>
      <c r="B21" s="20" t="s">
        <v>39</v>
      </c>
    </row>
    <row r="23" customFormat="false" ht="15" hidden="false" customHeight="false" outlineLevel="0" collapsed="false">
      <c r="A23" s="29" t="s">
        <v>60</v>
      </c>
    </row>
  </sheetData>
  <mergeCells count="3">
    <mergeCell ref="A1:F1"/>
    <mergeCell ref="A3:F3"/>
    <mergeCell ref="A4:F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46"/>
    <col collapsed="false" customWidth="true" hidden="false" outlineLevel="0" max="3" min="3" style="0" width="34"/>
  </cols>
  <sheetData>
    <row r="1" customFormat="false" ht="25.5" hidden="false" customHeight="true" outlineLevel="0" collapsed="false">
      <c r="A1" s="1" t="s">
        <v>0</v>
      </c>
      <c r="B1" s="1"/>
      <c r="C1" s="1"/>
      <c r="D1" s="1"/>
    </row>
    <row r="2" customFormat="false" ht="4.5" hidden="false" customHeight="true" outlineLevel="0" collapsed="false">
      <c r="A2" s="2"/>
      <c r="B2" s="3"/>
      <c r="C2" s="4"/>
    </row>
    <row r="3" customFormat="false" ht="19.5" hidden="false" customHeight="true" outlineLevel="0" collapsed="false">
      <c r="A3" s="5" t="s">
        <v>61</v>
      </c>
      <c r="B3" s="5"/>
      <c r="C3" s="5"/>
      <c r="D3" s="5"/>
    </row>
    <row r="4" customFormat="false" ht="15" hidden="false" customHeight="false" outlineLevel="0" collapsed="false">
      <c r="A4" s="6" t="s">
        <v>62</v>
      </c>
      <c r="B4" s="6"/>
      <c r="C4" s="6"/>
      <c r="D4" s="6"/>
      <c r="E4" s="6"/>
      <c r="F4" s="6"/>
    </row>
    <row r="6" customFormat="false" ht="25.5" hidden="false" customHeight="true" outlineLevel="0" collapsed="false">
      <c r="A6" s="12" t="s">
        <v>8</v>
      </c>
      <c r="B6" s="12" t="s">
        <v>63</v>
      </c>
      <c r="C6" s="12" t="s">
        <v>64</v>
      </c>
    </row>
    <row r="7" customFormat="false" ht="15" hidden="false" customHeight="false" outlineLevel="0" collapsed="false">
      <c r="A7" s="32" t="s">
        <v>65</v>
      </c>
      <c r="B7" s="32" t="s">
        <v>66</v>
      </c>
      <c r="C7" s="32" t="s">
        <v>67</v>
      </c>
    </row>
    <row r="8" customFormat="false" ht="15" hidden="false" customHeight="false" outlineLevel="0" collapsed="false">
      <c r="A8" s="32" t="s">
        <v>20</v>
      </c>
      <c r="B8" s="32" t="s">
        <v>68</v>
      </c>
      <c r="C8" s="32" t="s">
        <v>69</v>
      </c>
    </row>
    <row r="9" customFormat="false" ht="15" hidden="false" customHeight="false" outlineLevel="0" collapsed="false">
      <c r="A9" s="32" t="s">
        <v>70</v>
      </c>
      <c r="B9" s="32" t="s">
        <v>71</v>
      </c>
      <c r="C9" s="32" t="s">
        <v>72</v>
      </c>
    </row>
    <row r="10" customFormat="false" ht="15" hidden="false" customHeight="false" outlineLevel="0" collapsed="false">
      <c r="A10" s="32" t="s">
        <v>73</v>
      </c>
      <c r="B10" s="32" t="s">
        <v>74</v>
      </c>
      <c r="C10" s="32" t="s">
        <v>75</v>
      </c>
    </row>
    <row r="11" customFormat="false" ht="15" hidden="false" customHeight="false" outlineLevel="0" collapsed="false">
      <c r="A11" s="8"/>
      <c r="B11" s="8"/>
      <c r="C11" s="8"/>
    </row>
    <row r="12" customFormat="false" ht="15" hidden="false" customHeight="false" outlineLevel="0" collapsed="false">
      <c r="A12" s="8"/>
      <c r="B12" s="8"/>
      <c r="C12" s="8"/>
    </row>
    <row r="13" customFormat="false" ht="15" hidden="false" customHeight="false" outlineLevel="0" collapsed="false">
      <c r="A13" s="8"/>
      <c r="B13" s="8"/>
      <c r="C13" s="8"/>
    </row>
  </sheetData>
  <mergeCells count="3">
    <mergeCell ref="A1:D1"/>
    <mergeCell ref="A3:D3"/>
    <mergeCell ref="A4:F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20"/>
    <col collapsed="false" customWidth="true" hidden="false" outlineLevel="0" max="5" min="3" style="0" width="18"/>
    <col collapsed="false" customWidth="true" hidden="false" outlineLevel="0" max="6" min="6" style="0" width="22"/>
  </cols>
  <sheetData>
    <row r="1" customFormat="false" ht="25.5" hidden="false" customHeight="true" outlineLevel="0" collapsed="false">
      <c r="A1" s="1" t="s">
        <v>0</v>
      </c>
      <c r="B1" s="1"/>
      <c r="C1" s="1"/>
      <c r="D1" s="1"/>
      <c r="E1" s="1"/>
      <c r="F1" s="1"/>
    </row>
    <row r="2" customFormat="false" ht="4.5" hidden="false" customHeight="true" outlineLevel="0" collapsed="false">
      <c r="A2" s="2"/>
      <c r="B2" s="3"/>
      <c r="C2" s="4"/>
    </row>
    <row r="3" customFormat="false" ht="19.5" hidden="false" customHeight="true" outlineLevel="0" collapsed="false">
      <c r="A3" s="5" t="s">
        <v>76</v>
      </c>
      <c r="B3" s="5"/>
      <c r="C3" s="5"/>
      <c r="D3" s="5"/>
      <c r="E3" s="5"/>
      <c r="F3" s="5"/>
    </row>
    <row r="4" customFormat="false" ht="15" hidden="false" customHeight="false" outlineLevel="0" collapsed="false">
      <c r="A4" s="6" t="s">
        <v>77</v>
      </c>
      <c r="B4" s="6"/>
      <c r="C4" s="6"/>
      <c r="D4" s="6"/>
      <c r="E4" s="6"/>
      <c r="F4" s="6"/>
    </row>
    <row r="6" customFormat="false" ht="15" hidden="false" customHeight="false" outlineLevel="0" collapsed="false">
      <c r="A6" s="19" t="s">
        <v>78</v>
      </c>
    </row>
    <row r="7" customFormat="false" ht="30" hidden="false" customHeight="true" outlineLevel="0" collapsed="false">
      <c r="A7" s="33" t="s">
        <v>79</v>
      </c>
      <c r="B7" s="33"/>
      <c r="C7" s="33"/>
      <c r="D7" s="33"/>
      <c r="E7" s="33"/>
      <c r="F7" s="33"/>
    </row>
    <row r="8" customFormat="false" ht="15" hidden="false" customHeight="true" outlineLevel="0" collapsed="false">
      <c r="A8" s="33" t="s">
        <v>80</v>
      </c>
      <c r="B8" s="33"/>
      <c r="C8" s="33"/>
      <c r="D8" s="33"/>
      <c r="E8" s="33"/>
      <c r="F8" s="33"/>
    </row>
    <row r="9" customFormat="false" ht="30" hidden="false" customHeight="true" outlineLevel="0" collapsed="false">
      <c r="A9" s="33" t="s">
        <v>81</v>
      </c>
      <c r="B9" s="33"/>
      <c r="C9" s="33"/>
      <c r="D9" s="33"/>
      <c r="E9" s="33"/>
      <c r="F9" s="33"/>
    </row>
    <row r="11" customFormat="false" ht="15" hidden="false" customHeight="false" outlineLevel="0" collapsed="false">
      <c r="A11" s="19" t="s">
        <v>82</v>
      </c>
    </row>
    <row r="12" customFormat="false" ht="15" hidden="false" customHeight="true" outlineLevel="0" collapsed="false">
      <c r="A12" s="33" t="s">
        <v>83</v>
      </c>
      <c r="B12" s="33"/>
      <c r="C12" s="33"/>
      <c r="D12" s="33"/>
      <c r="E12" s="33"/>
      <c r="F12" s="33"/>
    </row>
    <row r="13" customFormat="false" ht="15" hidden="false" customHeight="true" outlineLevel="0" collapsed="false">
      <c r="A13" s="33" t="s">
        <v>84</v>
      </c>
      <c r="B13" s="33"/>
      <c r="C13" s="33"/>
      <c r="D13" s="33"/>
      <c r="E13" s="33"/>
      <c r="F13" s="33"/>
    </row>
    <row r="14" customFormat="false" ht="15" hidden="false" customHeight="true" outlineLevel="0" collapsed="false">
      <c r="A14" s="33" t="s">
        <v>85</v>
      </c>
      <c r="B14" s="33"/>
      <c r="C14" s="33"/>
      <c r="D14" s="33"/>
      <c r="E14" s="33"/>
      <c r="F14" s="33"/>
    </row>
    <row r="16" customFormat="false" ht="15" hidden="false" customHeight="false" outlineLevel="0" collapsed="false">
      <c r="A16" s="19" t="s">
        <v>86</v>
      </c>
    </row>
    <row r="17" customFormat="false" ht="45" hidden="false" customHeight="true" outlineLevel="0" collapsed="false">
      <c r="A17" s="33" t="s">
        <v>87</v>
      </c>
      <c r="B17" s="33"/>
      <c r="C17" s="33"/>
      <c r="D17" s="33"/>
      <c r="E17" s="33"/>
      <c r="F17" s="33"/>
    </row>
    <row r="18" customFormat="false" ht="45" hidden="false" customHeight="true" outlineLevel="0" collapsed="false">
      <c r="A18" s="33" t="s">
        <v>88</v>
      </c>
      <c r="B18" s="33"/>
      <c r="C18" s="33"/>
      <c r="D18" s="33"/>
      <c r="E18" s="33"/>
      <c r="F18" s="33"/>
    </row>
    <row r="20" customFormat="false" ht="15" hidden="false" customHeight="false" outlineLevel="0" collapsed="false">
      <c r="A20" s="19" t="s">
        <v>89</v>
      </c>
    </row>
    <row r="21" customFormat="false" ht="30" hidden="false" customHeight="true" outlineLevel="0" collapsed="false">
      <c r="A21" s="33" t="s">
        <v>90</v>
      </c>
      <c r="B21" s="33"/>
      <c r="C21" s="33"/>
      <c r="D21" s="33"/>
      <c r="E21" s="33"/>
      <c r="F21" s="33"/>
    </row>
  </sheetData>
  <mergeCells count="12">
    <mergeCell ref="A1:F1"/>
    <mergeCell ref="A3:F3"/>
    <mergeCell ref="A4:F4"/>
    <mergeCell ref="A7:F7"/>
    <mergeCell ref="A8:F8"/>
    <mergeCell ref="A9:F9"/>
    <mergeCell ref="A12:F12"/>
    <mergeCell ref="A13:F13"/>
    <mergeCell ref="A14:F14"/>
    <mergeCell ref="A17:F17"/>
    <mergeCell ref="A18:F18"/>
    <mergeCell ref="A21:F2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2026-08-18T12:44:58Z</dcterms:created>
  <dc:creator>openpyxl</dc:creator>
  <dc:description/>
  <dc:language>en-US</dc:language>
  <cp:lastModifiedBy/>
  <dcterms:modified xsi:type="dcterms:W3CDTF">2026-08-18T12:44:58Z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